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st2s\Documents\"/>
    </mc:Choice>
  </mc:AlternateContent>
  <bookViews>
    <workbookView xWindow="0" yWindow="0" windowWidth="25125" windowHeight="12585" activeTab="1"/>
  </bookViews>
  <sheets>
    <sheet name="Summary" sheetId="5" r:id="rId1"/>
    <sheet name="Planning Sheet" sheetId="1" r:id="rId2"/>
    <sheet name="Backdrop" sheetId="2" r:id="rId3"/>
    <sheet name="Lights and Sound" sheetId="3" r:id="rId4"/>
    <sheet name="Photographer" sheetId="4" r:id="rId5"/>
    <sheet name="Sheet6" sheetId="6" r:id="rId6"/>
  </sheets>
  <definedNames>
    <definedName name="Baloons">Sheet6!$E$4:$E$7</definedName>
    <definedName name="Invitations">Sheet6!$D$4:$D$7</definedName>
    <definedName name="Light_Vendors">'Lights and Sound'!$A$4:$A$5</definedName>
    <definedName name="Lights1">'Lights and Sound'!$B$4:$B$8</definedName>
    <definedName name="Lights2">'Lights and Sound'!$C$4:$C$6</definedName>
    <definedName name="Lootbags">Sheet6!$C$4:$C$6</definedName>
    <definedName name="Miscellaneous">Sheet6!$A$4:$A$7</definedName>
    <definedName name="Photographer">Photographer!$A$4:$A$7</definedName>
    <definedName name="Photographer1">Photographer!$B$4:$B$7</definedName>
    <definedName name="Photographer2">Photographer!$C$4:$C$7</definedName>
    <definedName name="Photographer3">Photographer!$D$4:$D$7</definedName>
    <definedName name="Photographer4">Photographer!$E$4:$E$7</definedName>
    <definedName name="Souvenir">Sheet6!$B$4:$B$7</definedName>
    <definedName name="Vendor1" localSheetId="4">Photographer!$C$4:$C$6</definedName>
    <definedName name="Vendor1">Backdrop!$C$4:$C$6</definedName>
    <definedName name="Vendor2" localSheetId="4">Photographer!$D$4:$D$7</definedName>
    <definedName name="Vendor2">Backdrop!$D$4:$D$7</definedName>
    <definedName name="Vendor3" localSheetId="4">Photographer!$E$4:$E$5</definedName>
    <definedName name="Vendor3">Backdrop!$E$4:$E$5</definedName>
    <definedName name="Vendors" localSheetId="4">Photographer!$A$4:$A$7</definedName>
    <definedName name="Vendors">Backdrop!$A$4:$A$7</definedName>
    <definedName name="YXE" localSheetId="4">Photographer!$B$4:$B$8</definedName>
    <definedName name="YXE">Backdrop!$B$4:$B$8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3" i="1" l="1"/>
  <c r="C14" i="5" s="1"/>
  <c r="F66" i="1"/>
  <c r="F67" i="1"/>
  <c r="E62" i="1"/>
  <c r="E61" i="1"/>
  <c r="E60" i="1"/>
  <c r="E59" i="1"/>
  <c r="G62" i="1" s="1"/>
  <c r="C13" i="5" s="1"/>
  <c r="E52" i="1"/>
  <c r="E51" i="1"/>
  <c r="E50" i="1"/>
  <c r="E49" i="1"/>
  <c r="G52" i="1" s="1"/>
  <c r="C12" i="5" s="1"/>
  <c r="E42" i="1"/>
  <c r="E41" i="1"/>
  <c r="E40" i="1"/>
  <c r="E39" i="1"/>
  <c r="G42" i="1" s="1"/>
  <c r="C11" i="5" s="1"/>
  <c r="E32" i="1"/>
  <c r="E31" i="1"/>
  <c r="E30" i="1"/>
  <c r="E29" i="1"/>
  <c r="E22" i="1"/>
  <c r="E21" i="1"/>
  <c r="E20" i="1"/>
  <c r="E19" i="1"/>
  <c r="E10" i="1"/>
  <c r="E11" i="1"/>
  <c r="E12" i="1"/>
  <c r="E9" i="1"/>
  <c r="G26" i="1"/>
  <c r="F26" i="1"/>
  <c r="G16" i="1"/>
  <c r="G22" i="1" s="1"/>
  <c r="C9" i="5" s="1"/>
  <c r="F16" i="1"/>
  <c r="G6" i="1"/>
  <c r="F6" i="1"/>
  <c r="G32" i="1" l="1"/>
  <c r="C10" i="5" s="1"/>
  <c r="G12" i="1"/>
  <c r="C8" i="5" s="1"/>
  <c r="C17" i="5" l="1"/>
  <c r="C18" i="5" s="1"/>
  <c r="C20" i="5" s="1"/>
</calcChain>
</file>

<file path=xl/sharedStrings.xml><?xml version="1.0" encoding="utf-8"?>
<sst xmlns="http://schemas.openxmlformats.org/spreadsheetml/2006/main" count="238" uniqueCount="84">
  <si>
    <t>Name</t>
  </si>
  <si>
    <t>Date</t>
  </si>
  <si>
    <t>Event Type</t>
  </si>
  <si>
    <t>Vendor</t>
  </si>
  <si>
    <t>Details</t>
  </si>
  <si>
    <t>Option 1</t>
  </si>
  <si>
    <t>Option 2</t>
  </si>
  <si>
    <t>Backdrop</t>
  </si>
  <si>
    <t>Price</t>
  </si>
  <si>
    <t>Package</t>
  </si>
  <si>
    <t>YXE</t>
  </si>
  <si>
    <t>Option 3</t>
  </si>
  <si>
    <t>Option 4</t>
  </si>
  <si>
    <t>Lights and Sound</t>
  </si>
  <si>
    <t>Vendor1</t>
  </si>
  <si>
    <t>Option 5</t>
  </si>
  <si>
    <t>Vendors</t>
  </si>
  <si>
    <t>Vendor2</t>
  </si>
  <si>
    <t>Vendor3</t>
  </si>
  <si>
    <t>Item 1, Item 2</t>
  </si>
  <si>
    <t>Item 1, Item 2, Item 3</t>
  </si>
  <si>
    <t>Item 1, Item 2, Item 3, Item 4</t>
  </si>
  <si>
    <t>Item 1</t>
  </si>
  <si>
    <t>No Item</t>
  </si>
  <si>
    <t>Lights1</t>
  </si>
  <si>
    <t>Lights2</t>
  </si>
  <si>
    <t>Light_Vendors</t>
  </si>
  <si>
    <t>Photographer</t>
  </si>
  <si>
    <t>Photographer1</t>
  </si>
  <si>
    <t>Photographer2</t>
  </si>
  <si>
    <t>Photographer3</t>
  </si>
  <si>
    <t>Photographer4</t>
  </si>
  <si>
    <t>2 Photo ,1 video, SDE</t>
  </si>
  <si>
    <t>1 Photo, 1 Video, 1 SDE</t>
  </si>
  <si>
    <t xml:space="preserve">2 Photo </t>
  </si>
  <si>
    <t>Video and SDE</t>
  </si>
  <si>
    <t>Add ons</t>
  </si>
  <si>
    <t>Addons</t>
  </si>
  <si>
    <t>Addon 1</t>
  </si>
  <si>
    <t>Addon 2</t>
  </si>
  <si>
    <t>Addon 3</t>
  </si>
  <si>
    <t>Addon 4</t>
  </si>
  <si>
    <t>Products Availed</t>
  </si>
  <si>
    <t>Photobooth</t>
  </si>
  <si>
    <t>Host</t>
  </si>
  <si>
    <t>Entertainment</t>
  </si>
  <si>
    <t>Miscellaneous</t>
  </si>
  <si>
    <t>Item</t>
  </si>
  <si>
    <t>Souvenir</t>
  </si>
  <si>
    <t>Lootbags</t>
  </si>
  <si>
    <t>Invitations</t>
  </si>
  <si>
    <t>Baloons</t>
  </si>
  <si>
    <t>Shot Glass</t>
  </si>
  <si>
    <t>Picture</t>
  </si>
  <si>
    <t>Mug</t>
  </si>
  <si>
    <t>Keychain</t>
  </si>
  <si>
    <t>Candies</t>
  </si>
  <si>
    <t>Chocolates and  Candies</t>
  </si>
  <si>
    <t>Toys</t>
  </si>
  <si>
    <t>Type 1</t>
  </si>
  <si>
    <t>Type 2</t>
  </si>
  <si>
    <t>Type 3</t>
  </si>
  <si>
    <t>Type 4</t>
  </si>
  <si>
    <t>50pcs Layout</t>
  </si>
  <si>
    <t>5 big balloons layout</t>
  </si>
  <si>
    <t>Balloon Tower</t>
  </si>
  <si>
    <t>Character Balloons</t>
  </si>
  <si>
    <t>Cost</t>
  </si>
  <si>
    <t>Total Price</t>
  </si>
  <si>
    <t>Total</t>
  </si>
  <si>
    <t>Tax</t>
  </si>
  <si>
    <t>SubTotal</t>
  </si>
  <si>
    <t>Freebie</t>
  </si>
  <si>
    <t>4000 ++</t>
  </si>
  <si>
    <t>3000++</t>
  </si>
  <si>
    <t>1000++</t>
  </si>
  <si>
    <t>2000++</t>
  </si>
  <si>
    <t>Printouts</t>
  </si>
  <si>
    <t>GuestBook</t>
  </si>
  <si>
    <t>Facepaint</t>
  </si>
  <si>
    <t>freebie1</t>
  </si>
  <si>
    <t>freebie2</t>
  </si>
  <si>
    <t>freebie3</t>
  </si>
  <si>
    <t>freebie4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</si>
</sst>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44" fontId="0" fillId="0" borderId="0" xfId="1" applyFont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/>
    <xf numFmtId="44" fontId="0" fillId="0" borderId="3" xfId="1" applyFont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5" xfId="0" applyBorder="1" applyAlignment="1">
      <alignment horizontal="center"/>
    </xf>
    <xf numFmtId="44" fontId="0" fillId="0" borderId="13" xfId="1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6" xfId="0" applyBorder="1" applyAlignment="1">
      <alignment horizontal="center"/>
    </xf>
    <xf numFmtId="44" fontId="0" fillId="0" borderId="10" xfId="1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2" borderId="8" xfId="0" applyFill="1" applyBorder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3" xfId="0" applyFill="1" applyBorder="1"/>
    <xf numFmtId="44" fontId="0" fillId="2" borderId="10" xfId="1" applyFont="1" applyFill="1" applyBorder="1"/>
    <xf numFmtId="0" fontId="0" fillId="2" borderId="11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44" fontId="0" fillId="2" borderId="12" xfId="1" applyFont="1" applyFill="1" applyBorder="1"/>
    <xf numFmtId="44" fontId="0" fillId="2" borderId="3" xfId="1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44" fontId="0" fillId="2" borderId="13" xfId="1" applyFont="1" applyFill="1" applyBorder="1" applyAlignment="1">
      <alignment horizontal="center"/>
    </xf>
    <xf numFmtId="0" fontId="0" fillId="2" borderId="14" xfId="0" applyFill="1" applyBorder="1"/>
    <xf numFmtId="44" fontId="0" fillId="2" borderId="2" xfId="1" applyFont="1" applyFill="1" applyBorder="1"/>
    <xf numFmtId="0" fontId="0" fillId="2" borderId="8" xfId="0" applyFill="1" applyBorder="1" applyAlignment="1">
      <alignment horizontal="center"/>
    </xf>
    <xf numFmtId="0" fontId="0" fillId="2" borderId="11" xfId="0" applyFill="1" applyBorder="1"/>
    <xf numFmtId="0" fontId="0" fillId="2" borderId="12" xfId="0" applyFill="1" applyBorder="1"/>
    <xf numFmtId="0" fontId="2" fillId="2" borderId="4" xfId="0" applyFont="1" applyFill="1" applyBorder="1"/>
    <xf numFmtId="0" fontId="2" fillId="0" borderId="4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44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44" fontId="3" fillId="0" borderId="3" xfId="1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44" fontId="3" fillId="0" borderId="16" xfId="1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44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4"/>
  <sheetViews>
    <sheetView showGridLines="0" topLeftCell="A7" zoomScale="85" zoomScaleNormal="85" workbookViewId="0">
      <selection activeCell="F14" sqref="F14"/>
    </sheetView>
  </sheetViews>
  <sheetFormatPr defaultRowHeight="15" x14ac:dyDescent="0.25"/>
  <cols>
    <col min="2" max="2" width="40.28515625" customWidth="1"/>
    <col min="3" max="3" width="27.5703125" customWidth="1"/>
    <col min="9" max="12" width="14" hidden="1" customWidth="1"/>
  </cols>
  <sheetData>
    <row r="2" spans="2:12" ht="31.5" x14ac:dyDescent="0.25">
      <c r="B2" s="50" t="s">
        <v>0</v>
      </c>
      <c r="C2" s="52"/>
      <c r="D2" s="53"/>
      <c r="E2" s="53"/>
      <c r="F2" s="53"/>
    </row>
    <row r="3" spans="2:12" ht="31.5" x14ac:dyDescent="0.25">
      <c r="B3" s="50" t="s">
        <v>2</v>
      </c>
      <c r="C3" s="52"/>
      <c r="D3" s="53"/>
      <c r="E3" s="53"/>
      <c r="F3" s="53"/>
      <c r="I3" t="s">
        <v>73</v>
      </c>
      <c r="J3" t="s">
        <v>74</v>
      </c>
      <c r="K3" t="s">
        <v>76</v>
      </c>
      <c r="L3" t="s">
        <v>75</v>
      </c>
    </row>
    <row r="4" spans="2:12" ht="31.5" x14ac:dyDescent="0.25">
      <c r="B4" s="50" t="s">
        <v>1</v>
      </c>
      <c r="C4" s="52"/>
      <c r="D4" s="53"/>
      <c r="E4" s="53"/>
      <c r="F4" s="53"/>
      <c r="I4" t="s">
        <v>73</v>
      </c>
      <c r="J4" t="s">
        <v>74</v>
      </c>
      <c r="K4" t="s">
        <v>76</v>
      </c>
      <c r="L4" t="s">
        <v>75</v>
      </c>
    </row>
    <row r="5" spans="2:12" x14ac:dyDescent="0.25">
      <c r="I5" t="s">
        <v>78</v>
      </c>
      <c r="J5" t="s">
        <v>78</v>
      </c>
      <c r="K5" t="s">
        <v>78</v>
      </c>
      <c r="L5" t="s">
        <v>78</v>
      </c>
    </row>
    <row r="6" spans="2:12" x14ac:dyDescent="0.25">
      <c r="I6" t="s">
        <v>77</v>
      </c>
      <c r="J6" t="s">
        <v>77</v>
      </c>
      <c r="K6" t="s">
        <v>77</v>
      </c>
      <c r="L6" t="s">
        <v>77</v>
      </c>
    </row>
    <row r="7" spans="2:12" ht="29.25" customHeight="1" x14ac:dyDescent="0.25">
      <c r="B7" s="50" t="s">
        <v>42</v>
      </c>
      <c r="C7" s="50" t="s">
        <v>67</v>
      </c>
      <c r="I7" t="s">
        <v>79</v>
      </c>
      <c r="J7" t="s">
        <v>79</v>
      </c>
      <c r="K7" t="s">
        <v>79</v>
      </c>
    </row>
    <row r="8" spans="2:12" ht="29.25" customHeight="1" x14ac:dyDescent="0.25">
      <c r="B8" s="46" t="s">
        <v>7</v>
      </c>
      <c r="C8" s="51">
        <f>'Planning Sheet'!G12</f>
        <v>1150</v>
      </c>
      <c r="I8" t="s">
        <v>80</v>
      </c>
      <c r="J8" t="s">
        <v>80</v>
      </c>
    </row>
    <row r="9" spans="2:12" ht="29.25" customHeight="1" x14ac:dyDescent="0.25">
      <c r="B9" s="46" t="s">
        <v>13</v>
      </c>
      <c r="C9" s="51">
        <f>'Planning Sheet'!G22</f>
        <v>1500</v>
      </c>
      <c r="I9" t="s">
        <v>81</v>
      </c>
      <c r="J9" t="s">
        <v>81</v>
      </c>
    </row>
    <row r="10" spans="2:12" ht="29.25" customHeight="1" x14ac:dyDescent="0.25">
      <c r="B10" s="46" t="s">
        <v>27</v>
      </c>
      <c r="C10" s="51">
        <f>'Planning Sheet'!G32</f>
        <v>1100</v>
      </c>
      <c r="I10" t="s">
        <v>82</v>
      </c>
    </row>
    <row r="11" spans="2:12" ht="29.25" customHeight="1" x14ac:dyDescent="0.25">
      <c r="B11" s="46" t="s">
        <v>43</v>
      </c>
      <c r="C11" s="51">
        <f>'Planning Sheet'!G42</f>
        <v>0</v>
      </c>
      <c r="I11" t="s">
        <v>83</v>
      </c>
    </row>
    <row r="12" spans="2:12" ht="29.25" customHeight="1" x14ac:dyDescent="0.25">
      <c r="B12" s="46" t="s">
        <v>44</v>
      </c>
      <c r="C12" s="51">
        <f>'Planning Sheet'!G52</f>
        <v>0</v>
      </c>
    </row>
    <row r="13" spans="2:12" ht="29.25" customHeight="1" x14ac:dyDescent="0.25">
      <c r="B13" s="46" t="s">
        <v>45</v>
      </c>
      <c r="C13" s="51">
        <f>'Planning Sheet'!G62</f>
        <v>0</v>
      </c>
    </row>
    <row r="14" spans="2:12" ht="29.25" customHeight="1" x14ac:dyDescent="0.25">
      <c r="B14" s="46" t="s">
        <v>46</v>
      </c>
      <c r="C14" s="51">
        <f>'Planning Sheet'!G73</f>
        <v>130</v>
      </c>
    </row>
    <row r="15" spans="2:12" ht="29.25" customHeight="1" x14ac:dyDescent="0.25">
      <c r="B15" s="44"/>
      <c r="C15" s="45"/>
    </row>
    <row r="17" spans="2:3" ht="29.25" customHeight="1" x14ac:dyDescent="0.25">
      <c r="B17" s="46" t="s">
        <v>71</v>
      </c>
      <c r="C17" s="51">
        <f>SUM(C8:C14)</f>
        <v>3880</v>
      </c>
    </row>
    <row r="18" spans="2:3" ht="31.5" x14ac:dyDescent="0.25">
      <c r="B18" s="46" t="s">
        <v>70</v>
      </c>
      <c r="C18" s="47">
        <f>C17*0.06</f>
        <v>232.79999999999998</v>
      </c>
    </row>
    <row r="20" spans="2:3" ht="31.5" x14ac:dyDescent="0.25">
      <c r="B20" s="46" t="s">
        <v>69</v>
      </c>
      <c r="C20" s="47">
        <f>SUM(C17:C18)</f>
        <v>4112.8</v>
      </c>
    </row>
    <row r="23" spans="2:3" ht="15.75" thickBot="1" x14ac:dyDescent="0.3"/>
    <row r="24" spans="2:3" ht="32.25" thickBot="1" x14ac:dyDescent="0.3">
      <c r="B24" s="48" t="s">
        <v>72</v>
      </c>
      <c r="C24" s="49" t="s">
        <v>80</v>
      </c>
    </row>
  </sheetData>
  <mergeCells count="3">
    <mergeCell ref="C2:F2"/>
    <mergeCell ref="C3:F3"/>
    <mergeCell ref="C4:F4"/>
  </mergeCells>
  <dataValidations count="1">
    <dataValidation type="list" allowBlank="1" showInputMessage="1" showErrorMessage="1" sqref="C24">
      <formula1>$I$5:$I$11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73"/>
  <sheetViews>
    <sheetView showGridLines="0" tabSelected="1" topLeftCell="B1" workbookViewId="0">
      <selection activeCell="J26" sqref="J26"/>
    </sheetView>
  </sheetViews>
  <sheetFormatPr defaultRowHeight="15" x14ac:dyDescent="0.25"/>
  <cols>
    <col min="3" max="3" width="17.85546875" customWidth="1"/>
    <col min="4" max="4" width="23.5703125" customWidth="1"/>
    <col min="5" max="5" width="22.42578125" customWidth="1"/>
    <col min="6" max="6" width="47.140625" customWidth="1"/>
    <col min="7" max="7" width="10.5703125" bestFit="1" customWidth="1"/>
  </cols>
  <sheetData>
    <row r="3" spans="3:7" ht="15.75" thickBot="1" x14ac:dyDescent="0.3"/>
    <row r="4" spans="3:7" x14ac:dyDescent="0.25">
      <c r="D4" s="42" t="s">
        <v>7</v>
      </c>
      <c r="E4" s="22"/>
      <c r="F4" s="22"/>
      <c r="G4" s="23"/>
    </row>
    <row r="5" spans="3:7" x14ac:dyDescent="0.25">
      <c r="C5" s="5"/>
      <c r="D5" s="24" t="s">
        <v>3</v>
      </c>
      <c r="E5" s="25" t="s">
        <v>9</v>
      </c>
      <c r="F5" s="26" t="s">
        <v>4</v>
      </c>
      <c r="G5" s="27" t="s">
        <v>8</v>
      </c>
    </row>
    <row r="6" spans="3:7" x14ac:dyDescent="0.25">
      <c r="C6" s="5"/>
      <c r="D6" s="24" t="s">
        <v>10</v>
      </c>
      <c r="E6" s="25" t="s">
        <v>12</v>
      </c>
      <c r="F6" s="28" t="str">
        <f>VLOOKUP(E6,Backdrop!G:I,2,0)</f>
        <v>Item 1</v>
      </c>
      <c r="G6" s="29">
        <f>VLOOKUP(E6,Backdrop!G:I,3,0)</f>
        <v>800</v>
      </c>
    </row>
    <row r="7" spans="3:7" x14ac:dyDescent="0.25">
      <c r="C7" s="5"/>
      <c r="D7" s="30"/>
      <c r="E7" s="31"/>
      <c r="F7" s="32"/>
      <c r="G7" s="33"/>
    </row>
    <row r="8" spans="3:7" x14ac:dyDescent="0.25">
      <c r="D8" s="24" t="s">
        <v>36</v>
      </c>
      <c r="E8" s="26" t="s">
        <v>8</v>
      </c>
      <c r="F8" s="32"/>
      <c r="G8" s="33"/>
    </row>
    <row r="9" spans="3:7" x14ac:dyDescent="0.25">
      <c r="C9" s="5"/>
      <c r="D9" s="24" t="s">
        <v>40</v>
      </c>
      <c r="E9" s="34">
        <f>IFERROR(VLOOKUP(D9,Backdrop!K:L,2,0),"")</f>
        <v>100</v>
      </c>
      <c r="F9" s="32"/>
      <c r="G9" s="33"/>
    </row>
    <row r="10" spans="3:7" x14ac:dyDescent="0.25">
      <c r="C10" s="5"/>
      <c r="D10" s="24" t="s">
        <v>38</v>
      </c>
      <c r="E10" s="34">
        <f>IFERROR(VLOOKUP(D10,Backdrop!K:L,2,0),"")</f>
        <v>200</v>
      </c>
      <c r="F10" s="32"/>
      <c r="G10" s="33"/>
    </row>
    <row r="11" spans="3:7" x14ac:dyDescent="0.25">
      <c r="C11" s="5"/>
      <c r="D11" s="24" t="s">
        <v>41</v>
      </c>
      <c r="E11" s="34">
        <f>IFERROR(VLOOKUP(D11,Backdrop!K:L,2,0),"")</f>
        <v>50</v>
      </c>
      <c r="F11" s="32"/>
      <c r="G11" s="33"/>
    </row>
    <row r="12" spans="3:7" ht="15.75" thickBot="1" x14ac:dyDescent="0.3">
      <c r="C12" s="5"/>
      <c r="D12" s="35"/>
      <c r="E12" s="36" t="str">
        <f>IFERROR(VLOOKUP(D12,Backdrop!K:L,2,0),"")</f>
        <v/>
      </c>
      <c r="F12" s="37" t="s">
        <v>68</v>
      </c>
      <c r="G12" s="38">
        <f>SUM(G6,E9:E12)</f>
        <v>1150</v>
      </c>
    </row>
    <row r="13" spans="3:7" ht="15.75" thickBot="1" x14ac:dyDescent="0.3">
      <c r="C13" s="5"/>
      <c r="E13" s="3"/>
    </row>
    <row r="14" spans="3:7" x14ac:dyDescent="0.25">
      <c r="C14" s="5"/>
      <c r="D14" s="42" t="s">
        <v>13</v>
      </c>
      <c r="E14" s="39"/>
      <c r="F14" s="22"/>
      <c r="G14" s="23"/>
    </row>
    <row r="15" spans="3:7" x14ac:dyDescent="0.25">
      <c r="C15" s="5"/>
      <c r="D15" s="24" t="s">
        <v>3</v>
      </c>
      <c r="E15" s="26" t="s">
        <v>9</v>
      </c>
      <c r="F15" s="26" t="s">
        <v>4</v>
      </c>
      <c r="G15" s="27" t="s">
        <v>8</v>
      </c>
    </row>
    <row r="16" spans="3:7" x14ac:dyDescent="0.25">
      <c r="C16" s="5"/>
      <c r="D16" s="24" t="s">
        <v>25</v>
      </c>
      <c r="E16" s="26" t="s">
        <v>5</v>
      </c>
      <c r="F16" s="28" t="str">
        <f>VLOOKUP(E16,'Lights and Sound'!E:G,2,0)</f>
        <v>Item 1, Item 2, Item 3, Item 4</v>
      </c>
      <c r="G16" s="29">
        <f>VLOOKUP(E16,'Lights and Sound'!E:G,3,0)</f>
        <v>1500</v>
      </c>
    </row>
    <row r="17" spans="3:7" x14ac:dyDescent="0.25">
      <c r="C17" s="5"/>
      <c r="D17" s="30"/>
      <c r="E17" s="31"/>
      <c r="F17" s="32"/>
      <c r="G17" s="33"/>
    </row>
    <row r="18" spans="3:7" x14ac:dyDescent="0.25">
      <c r="C18" s="5"/>
      <c r="D18" s="24" t="s">
        <v>36</v>
      </c>
      <c r="E18" s="26" t="s">
        <v>8</v>
      </c>
      <c r="F18" s="32"/>
      <c r="G18" s="33"/>
    </row>
    <row r="19" spans="3:7" x14ac:dyDescent="0.25">
      <c r="C19" s="5"/>
      <c r="D19" s="24"/>
      <c r="E19" s="34" t="str">
        <f>IFERROR(VLOOKUP(D19,Backdrop!K:L,2,0),"")</f>
        <v/>
      </c>
      <c r="F19" s="32"/>
      <c r="G19" s="33"/>
    </row>
    <row r="20" spans="3:7" x14ac:dyDescent="0.25">
      <c r="C20" s="5"/>
      <c r="D20" s="24"/>
      <c r="E20" s="34" t="str">
        <f>IFERROR(VLOOKUP(D20,Backdrop!K:L,2,0),"")</f>
        <v/>
      </c>
      <c r="F20" s="32"/>
      <c r="G20" s="33"/>
    </row>
    <row r="21" spans="3:7" x14ac:dyDescent="0.25">
      <c r="C21" s="5"/>
      <c r="D21" s="24"/>
      <c r="E21" s="34" t="str">
        <f>IFERROR(VLOOKUP(D21,Backdrop!K:L,2,0),"")</f>
        <v/>
      </c>
      <c r="F21" s="32"/>
      <c r="G21" s="33"/>
    </row>
    <row r="22" spans="3:7" ht="15.75" thickBot="1" x14ac:dyDescent="0.3">
      <c r="C22" s="5"/>
      <c r="D22" s="35"/>
      <c r="E22" s="36" t="str">
        <f>IFERROR(VLOOKUP(D22,Backdrop!K:L,2,0),"")</f>
        <v/>
      </c>
      <c r="F22" s="37" t="s">
        <v>68</v>
      </c>
      <c r="G22" s="38">
        <f>SUM(G16,E19:E22)</f>
        <v>1500</v>
      </c>
    </row>
    <row r="23" spans="3:7" ht="15.75" thickBot="1" x14ac:dyDescent="0.3">
      <c r="C23" s="5"/>
      <c r="E23" s="3"/>
    </row>
    <row r="24" spans="3:7" x14ac:dyDescent="0.25">
      <c r="C24" s="5"/>
      <c r="D24" s="42" t="s">
        <v>27</v>
      </c>
      <c r="E24" s="39"/>
      <c r="F24" s="22"/>
      <c r="G24" s="23"/>
    </row>
    <row r="25" spans="3:7" x14ac:dyDescent="0.25">
      <c r="C25" s="5"/>
      <c r="D25" s="24" t="s">
        <v>3</v>
      </c>
      <c r="E25" s="26" t="s">
        <v>9</v>
      </c>
      <c r="F25" s="26" t="s">
        <v>4</v>
      </c>
      <c r="G25" s="27" t="s">
        <v>8</v>
      </c>
    </row>
    <row r="26" spans="3:7" x14ac:dyDescent="0.25">
      <c r="C26" s="5"/>
      <c r="D26" s="24" t="s">
        <v>28</v>
      </c>
      <c r="E26" s="26" t="s">
        <v>34</v>
      </c>
      <c r="F26" s="26" t="str">
        <f>VLOOKUP(E26,Photographer!G:I,2,0)</f>
        <v xml:space="preserve">2 Photo </v>
      </c>
      <c r="G26" s="27">
        <f>VLOOKUP(E26,Photographer!G:I,3,0)</f>
        <v>1000</v>
      </c>
    </row>
    <row r="27" spans="3:7" x14ac:dyDescent="0.25">
      <c r="C27" s="5"/>
      <c r="D27" s="40"/>
      <c r="E27" s="32"/>
      <c r="F27" s="32"/>
      <c r="G27" s="41"/>
    </row>
    <row r="28" spans="3:7" x14ac:dyDescent="0.25">
      <c r="C28" s="5"/>
      <c r="D28" s="24" t="s">
        <v>36</v>
      </c>
      <c r="E28" s="26" t="s">
        <v>8</v>
      </c>
      <c r="F28" s="32"/>
      <c r="G28" s="41"/>
    </row>
    <row r="29" spans="3:7" x14ac:dyDescent="0.25">
      <c r="C29" s="5"/>
      <c r="D29" s="24" t="s">
        <v>40</v>
      </c>
      <c r="E29" s="34">
        <f>IFERROR(VLOOKUP(D29,Backdrop!K:L,2,0),"")</f>
        <v>100</v>
      </c>
      <c r="F29" s="32"/>
      <c r="G29" s="41"/>
    </row>
    <row r="30" spans="3:7" x14ac:dyDescent="0.25">
      <c r="C30" s="5"/>
      <c r="D30" s="24"/>
      <c r="E30" s="34" t="str">
        <f>IFERROR(VLOOKUP(D30,Backdrop!K:L,2,0),"")</f>
        <v/>
      </c>
      <c r="F30" s="32"/>
      <c r="G30" s="41"/>
    </row>
    <row r="31" spans="3:7" x14ac:dyDescent="0.25">
      <c r="C31" s="5"/>
      <c r="D31" s="24"/>
      <c r="E31" s="34" t="str">
        <f>IFERROR(VLOOKUP(D31,Backdrop!K:L,2,0),"")</f>
        <v/>
      </c>
      <c r="F31" s="32"/>
      <c r="G31" s="41"/>
    </row>
    <row r="32" spans="3:7" ht="15.75" thickBot="1" x14ac:dyDescent="0.3">
      <c r="C32" s="5"/>
      <c r="D32" s="35"/>
      <c r="E32" s="36" t="str">
        <f>IFERROR(VLOOKUP(D32,Backdrop!K:L,2,0),"")</f>
        <v/>
      </c>
      <c r="F32" s="37" t="s">
        <v>68</v>
      </c>
      <c r="G32" s="38">
        <f>SUM(G26,E29:E32)</f>
        <v>1100</v>
      </c>
    </row>
    <row r="33" spans="4:7" ht="15.75" thickBot="1" x14ac:dyDescent="0.3"/>
    <row r="34" spans="4:7" x14ac:dyDescent="0.25">
      <c r="D34" s="43" t="s">
        <v>43</v>
      </c>
      <c r="E34" s="13"/>
      <c r="F34" s="7"/>
      <c r="G34" s="1"/>
    </row>
    <row r="35" spans="4:7" x14ac:dyDescent="0.25">
      <c r="D35" s="8" t="s">
        <v>3</v>
      </c>
      <c r="E35" s="4" t="s">
        <v>9</v>
      </c>
      <c r="F35" s="4" t="s">
        <v>4</v>
      </c>
      <c r="G35" s="9" t="s">
        <v>8</v>
      </c>
    </row>
    <row r="36" spans="4:7" x14ac:dyDescent="0.25">
      <c r="D36" s="8"/>
      <c r="E36" s="4"/>
      <c r="F36" s="4"/>
      <c r="G36" s="9"/>
    </row>
    <row r="37" spans="4:7" x14ac:dyDescent="0.25">
      <c r="D37" s="14"/>
      <c r="E37" s="5"/>
      <c r="F37" s="5"/>
      <c r="G37" s="15"/>
    </row>
    <row r="38" spans="4:7" x14ac:dyDescent="0.25">
      <c r="D38" s="10" t="s">
        <v>36</v>
      </c>
      <c r="E38" s="4" t="s">
        <v>8</v>
      </c>
      <c r="F38" s="5"/>
      <c r="G38" s="15"/>
    </row>
    <row r="39" spans="4:7" x14ac:dyDescent="0.25">
      <c r="D39" s="8"/>
      <c r="E39" s="6" t="str">
        <f>IFERROR(VLOOKUP(D39,Backdrop!K:L,2,0),"")</f>
        <v/>
      </c>
      <c r="F39" s="5"/>
      <c r="G39" s="15"/>
    </row>
    <row r="40" spans="4:7" x14ac:dyDescent="0.25">
      <c r="D40" s="8"/>
      <c r="E40" s="6" t="str">
        <f>IFERROR(VLOOKUP(D40,Backdrop!K:L,2,0),"")</f>
        <v/>
      </c>
      <c r="F40" s="5"/>
      <c r="G40" s="15"/>
    </row>
    <row r="41" spans="4:7" x14ac:dyDescent="0.25">
      <c r="D41" s="8"/>
      <c r="E41" s="6" t="str">
        <f>IFERROR(VLOOKUP(D41,Backdrop!K:L,2,0),"")</f>
        <v/>
      </c>
      <c r="F41" s="5"/>
      <c r="G41" s="15"/>
    </row>
    <row r="42" spans="4:7" ht="15.75" thickBot="1" x14ac:dyDescent="0.3">
      <c r="D42" s="11"/>
      <c r="E42" s="12" t="str">
        <f>IFERROR(VLOOKUP(D42,Backdrop!K:L,2,0),"")</f>
        <v/>
      </c>
      <c r="F42" s="37" t="s">
        <v>68</v>
      </c>
      <c r="G42" s="38">
        <f>SUM(G36,E39:E42)</f>
        <v>0</v>
      </c>
    </row>
    <row r="43" spans="4:7" ht="15.75" thickBot="1" x14ac:dyDescent="0.3"/>
    <row r="44" spans="4:7" x14ac:dyDescent="0.25">
      <c r="D44" s="43" t="s">
        <v>44</v>
      </c>
      <c r="E44" s="13"/>
      <c r="F44" s="7"/>
      <c r="G44" s="1"/>
    </row>
    <row r="45" spans="4:7" x14ac:dyDescent="0.25">
      <c r="D45" s="8" t="s">
        <v>3</v>
      </c>
      <c r="E45" s="4" t="s">
        <v>9</v>
      </c>
      <c r="F45" s="4" t="s">
        <v>4</v>
      </c>
      <c r="G45" s="9" t="s">
        <v>8</v>
      </c>
    </row>
    <row r="46" spans="4:7" x14ac:dyDescent="0.25">
      <c r="D46" s="8"/>
      <c r="E46" s="4"/>
      <c r="F46" s="4"/>
      <c r="G46" s="9"/>
    </row>
    <row r="47" spans="4:7" x14ac:dyDescent="0.25">
      <c r="D47" s="14"/>
      <c r="E47" s="5"/>
      <c r="F47" s="5"/>
      <c r="G47" s="15"/>
    </row>
    <row r="48" spans="4:7" x14ac:dyDescent="0.25">
      <c r="D48" s="10" t="s">
        <v>36</v>
      </c>
      <c r="E48" s="4" t="s">
        <v>8</v>
      </c>
      <c r="F48" s="5"/>
      <c r="G48" s="15"/>
    </row>
    <row r="49" spans="4:7" x14ac:dyDescent="0.25">
      <c r="D49" s="8"/>
      <c r="E49" s="6" t="str">
        <f>IFERROR(VLOOKUP(D49,Backdrop!K:L,2,0),"")</f>
        <v/>
      </c>
      <c r="F49" s="5"/>
      <c r="G49" s="15"/>
    </row>
    <row r="50" spans="4:7" x14ac:dyDescent="0.25">
      <c r="D50" s="8"/>
      <c r="E50" s="6" t="str">
        <f>IFERROR(VLOOKUP(D50,Backdrop!K:L,2,0),"")</f>
        <v/>
      </c>
      <c r="F50" s="5"/>
      <c r="G50" s="15"/>
    </row>
    <row r="51" spans="4:7" x14ac:dyDescent="0.25">
      <c r="D51" s="8"/>
      <c r="E51" s="6" t="str">
        <f>IFERROR(VLOOKUP(D51,Backdrop!K:L,2,0),"")</f>
        <v/>
      </c>
      <c r="F51" s="5"/>
      <c r="G51" s="15"/>
    </row>
    <row r="52" spans="4:7" ht="15.75" thickBot="1" x14ac:dyDescent="0.3">
      <c r="D52" s="11"/>
      <c r="E52" s="12" t="str">
        <f>IFERROR(VLOOKUP(D52,Backdrop!K:L,2,0),"")</f>
        <v/>
      </c>
      <c r="F52" s="37" t="s">
        <v>68</v>
      </c>
      <c r="G52" s="38">
        <f>SUM(G46,E49:E52)</f>
        <v>0</v>
      </c>
    </row>
    <row r="53" spans="4:7" ht="15.75" thickBot="1" x14ac:dyDescent="0.3"/>
    <row r="54" spans="4:7" x14ac:dyDescent="0.25">
      <c r="D54" s="43" t="s">
        <v>45</v>
      </c>
      <c r="E54" s="13"/>
      <c r="F54" s="7"/>
      <c r="G54" s="1"/>
    </row>
    <row r="55" spans="4:7" x14ac:dyDescent="0.25">
      <c r="D55" s="8" t="s">
        <v>3</v>
      </c>
      <c r="E55" s="4" t="s">
        <v>9</v>
      </c>
      <c r="F55" s="4" t="s">
        <v>4</v>
      </c>
      <c r="G55" s="9" t="s">
        <v>8</v>
      </c>
    </row>
    <row r="56" spans="4:7" x14ac:dyDescent="0.25">
      <c r="D56" s="8"/>
      <c r="E56" s="4"/>
      <c r="F56" s="4"/>
      <c r="G56" s="9"/>
    </row>
    <row r="57" spans="4:7" x14ac:dyDescent="0.25">
      <c r="D57" s="14"/>
      <c r="E57" s="5"/>
      <c r="F57" s="5"/>
      <c r="G57" s="15"/>
    </row>
    <row r="58" spans="4:7" x14ac:dyDescent="0.25">
      <c r="D58" s="10" t="s">
        <v>36</v>
      </c>
      <c r="E58" s="4" t="s">
        <v>8</v>
      </c>
      <c r="F58" s="5"/>
      <c r="G58" s="15"/>
    </row>
    <row r="59" spans="4:7" x14ac:dyDescent="0.25">
      <c r="D59" s="8"/>
      <c r="E59" s="6" t="str">
        <f>IFERROR(VLOOKUP(D59,Backdrop!K:L,2,0),"")</f>
        <v/>
      </c>
      <c r="F59" s="5"/>
      <c r="G59" s="15"/>
    </row>
    <row r="60" spans="4:7" x14ac:dyDescent="0.25">
      <c r="D60" s="8"/>
      <c r="E60" s="6" t="str">
        <f>IFERROR(VLOOKUP(D60,Backdrop!K:L,2,0),"")</f>
        <v/>
      </c>
      <c r="F60" s="5"/>
      <c r="G60" s="15"/>
    </row>
    <row r="61" spans="4:7" x14ac:dyDescent="0.25">
      <c r="D61" s="8"/>
      <c r="E61" s="6" t="str">
        <f>IFERROR(VLOOKUP(D61,Backdrop!K:L,2,0),"")</f>
        <v/>
      </c>
      <c r="F61" s="5"/>
      <c r="G61" s="15"/>
    </row>
    <row r="62" spans="4:7" ht="15.75" thickBot="1" x14ac:dyDescent="0.3">
      <c r="D62" s="11"/>
      <c r="E62" s="12" t="str">
        <f>IFERROR(VLOOKUP(D62,Backdrop!K:L,2,0),"")</f>
        <v/>
      </c>
      <c r="F62" s="37" t="s">
        <v>68</v>
      </c>
      <c r="G62" s="38">
        <f>SUM(G56,E59:E62)</f>
        <v>0</v>
      </c>
    </row>
    <row r="63" spans="4:7" ht="15.75" thickBot="1" x14ac:dyDescent="0.3"/>
    <row r="64" spans="4:7" x14ac:dyDescent="0.25">
      <c r="D64" s="43" t="s">
        <v>46</v>
      </c>
      <c r="E64" s="13"/>
      <c r="F64" s="7"/>
      <c r="G64" s="1"/>
    </row>
    <row r="65" spans="4:7" x14ac:dyDescent="0.25">
      <c r="D65" s="19" t="s">
        <v>47</v>
      </c>
      <c r="E65" s="20" t="s">
        <v>9</v>
      </c>
      <c r="F65" s="20" t="s">
        <v>4</v>
      </c>
      <c r="G65" s="21" t="s">
        <v>8</v>
      </c>
    </row>
    <row r="66" spans="4:7" x14ac:dyDescent="0.25">
      <c r="D66" s="8" t="s">
        <v>49</v>
      </c>
      <c r="E66" s="4" t="s">
        <v>58</v>
      </c>
      <c r="F66" s="4" t="str">
        <f>E66</f>
        <v>Toys</v>
      </c>
      <c r="G66" s="18">
        <v>80</v>
      </c>
    </row>
    <row r="67" spans="4:7" x14ac:dyDescent="0.25">
      <c r="D67" s="8" t="s">
        <v>51</v>
      </c>
      <c r="E67" s="4" t="s">
        <v>64</v>
      </c>
      <c r="F67" s="4" t="str">
        <f>E67</f>
        <v>5 big balloons layout</v>
      </c>
      <c r="G67" s="18">
        <v>50</v>
      </c>
    </row>
    <row r="68" spans="4:7" x14ac:dyDescent="0.25">
      <c r="D68" s="8"/>
      <c r="E68" s="4"/>
      <c r="F68" s="4"/>
      <c r="G68" s="9"/>
    </row>
    <row r="69" spans="4:7" x14ac:dyDescent="0.25">
      <c r="D69" s="8"/>
      <c r="E69" s="4"/>
      <c r="F69" s="4"/>
      <c r="G69" s="9"/>
    </row>
    <row r="70" spans="4:7" x14ac:dyDescent="0.25">
      <c r="D70" s="8"/>
      <c r="E70" s="4"/>
      <c r="F70" s="4"/>
      <c r="G70" s="9"/>
    </row>
    <row r="71" spans="4:7" x14ac:dyDescent="0.25">
      <c r="D71" s="8"/>
      <c r="E71" s="4"/>
      <c r="F71" s="4"/>
      <c r="G71" s="9"/>
    </row>
    <row r="72" spans="4:7" ht="15.75" thickBot="1" x14ac:dyDescent="0.3">
      <c r="D72" s="8"/>
      <c r="E72" s="16"/>
      <c r="F72" s="16"/>
      <c r="G72" s="17"/>
    </row>
    <row r="73" spans="4:7" ht="15.75" thickBot="1" x14ac:dyDescent="0.3">
      <c r="F73" s="37" t="s">
        <v>68</v>
      </c>
      <c r="G73" s="38">
        <f>SUM(G66:G72)</f>
        <v>130</v>
      </c>
    </row>
  </sheetData>
  <dataValidations count="5">
    <dataValidation type="list" allowBlank="1" showInputMessage="1" showErrorMessage="1" sqref="D6">
      <formula1>Vendors</formula1>
    </dataValidation>
    <dataValidation type="list" allowBlank="1" showInputMessage="1" showErrorMessage="1" sqref="E6:E7 E26 E16 E36 E46 E56 E66:E72">
      <formula1>INDIRECT(D6)</formula1>
    </dataValidation>
    <dataValidation type="list" allowBlank="1" showInputMessage="1" showErrorMessage="1" sqref="D16">
      <formula1>Light_Vendors</formula1>
    </dataValidation>
    <dataValidation type="list" allowBlank="1" showInputMessage="1" showErrorMessage="1" sqref="D26 D36 D46 D56">
      <formula1>Photographer</formula1>
    </dataValidation>
    <dataValidation type="list" allowBlank="1" showInputMessage="1" showErrorMessage="1" sqref="D66:D72">
      <formula1>Miscellaneous</formula1>
    </dataValidation>
  </dataValidations>
  <pageMargins left="0.7" right="0.7" top="0.75" bottom="0.75" header="0.3" footer="0.3"/>
  <pageSetup orientation="portrait" horizontalDpi="200" verticalDpi="200" copies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Backdrop!$K$4:$K$7</xm:f>
          </x14:formula1>
          <xm:sqref>D9:D12 D19:D22 D29:D32 D39:D42 D49:D52 D59:D62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8"/>
  <sheetViews>
    <sheetView topLeftCell="B1" workbookViewId="0">
      <selection activeCell="L8" sqref="L8"/>
    </sheetView>
  </sheetViews>
  <sheetFormatPr defaultRowHeight="15" x14ac:dyDescent="0.25"/>
  <cols>
    <col min="4" max="4" width="10.5703125" bestFit="1" customWidth="1"/>
    <col min="5" max="5" width="15.28515625" bestFit="1" customWidth="1"/>
    <col min="8" max="8" width="26.85546875" bestFit="1" customWidth="1"/>
  </cols>
  <sheetData>
    <row r="2" spans="1:12" x14ac:dyDescent="0.25">
      <c r="E2" s="2"/>
    </row>
    <row r="3" spans="1:12" x14ac:dyDescent="0.25">
      <c r="A3" t="s">
        <v>16</v>
      </c>
      <c r="B3" t="s">
        <v>10</v>
      </c>
      <c r="C3" t="s">
        <v>14</v>
      </c>
      <c r="D3" t="s">
        <v>17</v>
      </c>
      <c r="E3" t="s">
        <v>18</v>
      </c>
      <c r="G3" t="s">
        <v>10</v>
      </c>
      <c r="H3" t="s">
        <v>4</v>
      </c>
      <c r="I3" t="s">
        <v>8</v>
      </c>
      <c r="K3" t="s">
        <v>37</v>
      </c>
      <c r="L3" t="s">
        <v>8</v>
      </c>
    </row>
    <row r="4" spans="1:12" x14ac:dyDescent="0.25">
      <c r="A4" t="s">
        <v>10</v>
      </c>
      <c r="B4" t="s">
        <v>5</v>
      </c>
      <c r="C4" t="s">
        <v>5</v>
      </c>
      <c r="D4" t="s">
        <v>5</v>
      </c>
      <c r="E4" s="2" t="s">
        <v>5</v>
      </c>
      <c r="G4" t="s">
        <v>5</v>
      </c>
      <c r="H4" t="s">
        <v>21</v>
      </c>
      <c r="I4">
        <v>1500</v>
      </c>
      <c r="K4" t="s">
        <v>38</v>
      </c>
      <c r="L4">
        <v>200</v>
      </c>
    </row>
    <row r="5" spans="1:12" x14ac:dyDescent="0.25">
      <c r="A5" t="s">
        <v>14</v>
      </c>
      <c r="B5" t="s">
        <v>6</v>
      </c>
      <c r="C5" t="s">
        <v>6</v>
      </c>
      <c r="D5" t="s">
        <v>6</v>
      </c>
      <c r="E5" s="2" t="s">
        <v>6</v>
      </c>
      <c r="G5" t="s">
        <v>6</v>
      </c>
      <c r="H5" t="s">
        <v>20</v>
      </c>
      <c r="I5">
        <v>1200</v>
      </c>
      <c r="K5" t="s">
        <v>39</v>
      </c>
      <c r="L5">
        <v>150</v>
      </c>
    </row>
    <row r="6" spans="1:12" x14ac:dyDescent="0.25">
      <c r="A6" t="s">
        <v>17</v>
      </c>
      <c r="B6" t="s">
        <v>11</v>
      </c>
      <c r="C6" t="s">
        <v>11</v>
      </c>
      <c r="D6" t="s">
        <v>11</v>
      </c>
      <c r="G6" t="s">
        <v>11</v>
      </c>
      <c r="H6" t="s">
        <v>19</v>
      </c>
      <c r="I6">
        <v>1000</v>
      </c>
      <c r="K6" t="s">
        <v>40</v>
      </c>
      <c r="L6">
        <v>100</v>
      </c>
    </row>
    <row r="7" spans="1:12" x14ac:dyDescent="0.25">
      <c r="A7" t="s">
        <v>18</v>
      </c>
      <c r="B7" t="s">
        <v>12</v>
      </c>
      <c r="D7" t="s">
        <v>12</v>
      </c>
      <c r="G7" t="s">
        <v>12</v>
      </c>
      <c r="H7" t="s">
        <v>22</v>
      </c>
      <c r="I7">
        <v>800</v>
      </c>
      <c r="K7" t="s">
        <v>41</v>
      </c>
      <c r="L7">
        <v>50</v>
      </c>
    </row>
    <row r="8" spans="1:12" x14ac:dyDescent="0.25">
      <c r="B8" t="s">
        <v>15</v>
      </c>
      <c r="G8" t="s">
        <v>15</v>
      </c>
      <c r="H8" t="s">
        <v>23</v>
      </c>
      <c r="I8">
        <v>500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8"/>
  <sheetViews>
    <sheetView workbookViewId="0">
      <selection activeCell="E4" sqref="E4"/>
    </sheetView>
  </sheetViews>
  <sheetFormatPr defaultRowHeight="15" x14ac:dyDescent="0.25"/>
  <cols>
    <col min="1" max="1" width="13.28515625" bestFit="1" customWidth="1"/>
    <col min="6" max="6" width="26.85546875" bestFit="1" customWidth="1"/>
  </cols>
  <sheetData>
    <row r="3" spans="1:7" x14ac:dyDescent="0.25">
      <c r="A3" t="s">
        <v>26</v>
      </c>
      <c r="B3" t="s">
        <v>24</v>
      </c>
      <c r="C3" t="s">
        <v>25</v>
      </c>
      <c r="E3" t="s">
        <v>24</v>
      </c>
      <c r="F3" t="s">
        <v>4</v>
      </c>
      <c r="G3" t="s">
        <v>8</v>
      </c>
    </row>
    <row r="4" spans="1:7" x14ac:dyDescent="0.25">
      <c r="A4" t="s">
        <v>24</v>
      </c>
      <c r="B4" t="s">
        <v>5</v>
      </c>
      <c r="C4" t="s">
        <v>5</v>
      </c>
      <c r="E4" t="s">
        <v>5</v>
      </c>
      <c r="F4" t="s">
        <v>21</v>
      </c>
      <c r="G4">
        <v>1500</v>
      </c>
    </row>
    <row r="5" spans="1:7" x14ac:dyDescent="0.25">
      <c r="A5" t="s">
        <v>25</v>
      </c>
      <c r="B5" t="s">
        <v>6</v>
      </c>
      <c r="C5" t="s">
        <v>6</v>
      </c>
      <c r="E5" t="s">
        <v>6</v>
      </c>
      <c r="F5" t="s">
        <v>20</v>
      </c>
      <c r="G5">
        <v>1200</v>
      </c>
    </row>
    <row r="6" spans="1:7" x14ac:dyDescent="0.25">
      <c r="B6" t="s">
        <v>11</v>
      </c>
      <c r="C6" t="s">
        <v>11</v>
      </c>
      <c r="E6" t="s">
        <v>11</v>
      </c>
      <c r="F6" t="s">
        <v>19</v>
      </c>
      <c r="G6">
        <v>1000</v>
      </c>
    </row>
    <row r="7" spans="1:7" x14ac:dyDescent="0.25">
      <c r="B7" t="s">
        <v>12</v>
      </c>
      <c r="E7" t="s">
        <v>12</v>
      </c>
      <c r="F7" t="s">
        <v>22</v>
      </c>
      <c r="G7">
        <v>800</v>
      </c>
    </row>
    <row r="8" spans="1:7" x14ac:dyDescent="0.25">
      <c r="B8" t="s">
        <v>15</v>
      </c>
      <c r="E8" t="s">
        <v>15</v>
      </c>
      <c r="F8" t="s">
        <v>23</v>
      </c>
      <c r="G8">
        <v>500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7"/>
  <sheetViews>
    <sheetView workbookViewId="0">
      <selection activeCell="G26" sqref="G26"/>
    </sheetView>
  </sheetViews>
  <sheetFormatPr defaultRowHeight="15" x14ac:dyDescent="0.25"/>
  <cols>
    <col min="4" max="4" width="10.5703125" bestFit="1" customWidth="1"/>
    <col min="5" max="5" width="15.28515625" bestFit="1" customWidth="1"/>
    <col min="7" max="7" width="21.5703125" bestFit="1" customWidth="1"/>
    <col min="8" max="8" width="26.85546875" bestFit="1" customWidth="1"/>
  </cols>
  <sheetData>
    <row r="2" spans="1:9" x14ac:dyDescent="0.25">
      <c r="E2" s="2"/>
    </row>
    <row r="3" spans="1:9" x14ac:dyDescent="0.25">
      <c r="A3" t="s">
        <v>27</v>
      </c>
      <c r="B3" t="s">
        <v>28</v>
      </c>
      <c r="C3" t="s">
        <v>29</v>
      </c>
      <c r="D3" t="s">
        <v>30</v>
      </c>
      <c r="E3" t="s">
        <v>31</v>
      </c>
      <c r="G3" t="s">
        <v>27</v>
      </c>
      <c r="H3" t="s">
        <v>4</v>
      </c>
      <c r="I3" t="s">
        <v>8</v>
      </c>
    </row>
    <row r="4" spans="1:9" x14ac:dyDescent="0.25">
      <c r="A4" t="s">
        <v>28</v>
      </c>
      <c r="B4" t="s">
        <v>32</v>
      </c>
      <c r="C4" t="s">
        <v>32</v>
      </c>
      <c r="D4" t="s">
        <v>32</v>
      </c>
      <c r="E4" t="s">
        <v>32</v>
      </c>
      <c r="G4" t="s">
        <v>32</v>
      </c>
      <c r="H4" t="s">
        <v>32</v>
      </c>
      <c r="I4">
        <v>1500</v>
      </c>
    </row>
    <row r="5" spans="1:9" x14ac:dyDescent="0.25">
      <c r="A5" t="s">
        <v>29</v>
      </c>
      <c r="B5" t="s">
        <v>33</v>
      </c>
      <c r="C5" t="s">
        <v>33</v>
      </c>
      <c r="D5" t="s">
        <v>33</v>
      </c>
      <c r="E5" t="s">
        <v>33</v>
      </c>
      <c r="G5" t="s">
        <v>33</v>
      </c>
      <c r="H5" t="s">
        <v>33</v>
      </c>
      <c r="I5">
        <v>1200</v>
      </c>
    </row>
    <row r="6" spans="1:9" x14ac:dyDescent="0.25">
      <c r="A6" t="s">
        <v>30</v>
      </c>
      <c r="B6" t="s">
        <v>34</v>
      </c>
      <c r="C6" t="s">
        <v>34</v>
      </c>
      <c r="D6" t="s">
        <v>34</v>
      </c>
      <c r="E6" t="s">
        <v>34</v>
      </c>
      <c r="G6" t="s">
        <v>34</v>
      </c>
      <c r="H6" t="s">
        <v>34</v>
      </c>
      <c r="I6">
        <v>1000</v>
      </c>
    </row>
    <row r="7" spans="1:9" x14ac:dyDescent="0.25">
      <c r="A7" t="s">
        <v>31</v>
      </c>
      <c r="B7" t="s">
        <v>35</v>
      </c>
      <c r="C7" t="s">
        <v>35</v>
      </c>
      <c r="D7" t="s">
        <v>35</v>
      </c>
      <c r="E7" t="s">
        <v>35</v>
      </c>
      <c r="G7" t="s">
        <v>35</v>
      </c>
      <c r="H7" t="s">
        <v>35</v>
      </c>
      <c r="I7">
        <v>800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7"/>
  <sheetViews>
    <sheetView workbookViewId="0">
      <selection activeCell="E3" sqref="E3:E7"/>
    </sheetView>
  </sheetViews>
  <sheetFormatPr defaultRowHeight="15" x14ac:dyDescent="0.25"/>
  <cols>
    <col min="1" max="5" width="13.28515625" customWidth="1"/>
  </cols>
  <sheetData>
    <row r="3" spans="1:5" x14ac:dyDescent="0.25">
      <c r="A3" t="s">
        <v>46</v>
      </c>
      <c r="B3" t="s">
        <v>48</v>
      </c>
      <c r="C3" t="s">
        <v>49</v>
      </c>
      <c r="D3" t="s">
        <v>50</v>
      </c>
      <c r="E3" t="s">
        <v>51</v>
      </c>
    </row>
    <row r="4" spans="1:5" x14ac:dyDescent="0.25">
      <c r="A4" t="s">
        <v>48</v>
      </c>
      <c r="B4" t="s">
        <v>52</v>
      </c>
      <c r="C4" t="s">
        <v>56</v>
      </c>
      <c r="D4" t="s">
        <v>59</v>
      </c>
      <c r="E4" t="s">
        <v>63</v>
      </c>
    </row>
    <row r="5" spans="1:5" x14ac:dyDescent="0.25">
      <c r="A5" t="s">
        <v>49</v>
      </c>
      <c r="B5" t="s">
        <v>53</v>
      </c>
      <c r="C5" t="s">
        <v>57</v>
      </c>
      <c r="D5" t="s">
        <v>60</v>
      </c>
      <c r="E5" t="s">
        <v>64</v>
      </c>
    </row>
    <row r="6" spans="1:5" x14ac:dyDescent="0.25">
      <c r="A6" t="s">
        <v>50</v>
      </c>
      <c r="B6" t="s">
        <v>54</v>
      </c>
      <c r="C6" t="s">
        <v>58</v>
      </c>
      <c r="D6" t="s">
        <v>61</v>
      </c>
      <c r="E6" t="s">
        <v>65</v>
      </c>
    </row>
    <row r="7" spans="1:5" x14ac:dyDescent="0.25">
      <c r="A7" t="s">
        <v>51</v>
      </c>
      <c r="B7" t="s">
        <v>55</v>
      </c>
      <c r="D7" t="s">
        <v>62</v>
      </c>
      <c r="E7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23</vt:i4>
      </vt:variant>
    </vt:vector>
  </HeadingPairs>
  <TitlesOfParts>
    <vt:vector size="29" baseType="lpstr">
      <vt:lpstr>Summary</vt:lpstr>
      <vt:lpstr>Planning Sheet</vt:lpstr>
      <vt:lpstr>Backdrop</vt:lpstr>
      <vt:lpstr>Lights and Sound</vt:lpstr>
      <vt:lpstr>Photographer</vt:lpstr>
      <vt:lpstr>Sheet6</vt:lpstr>
      <vt:lpstr>Baloons</vt:lpstr>
      <vt:lpstr>Invitations</vt:lpstr>
      <vt:lpstr>Light_Vendors</vt:lpstr>
      <vt:lpstr>Lights1</vt:lpstr>
      <vt:lpstr>Lights2</vt:lpstr>
      <vt:lpstr>Lootbags</vt:lpstr>
      <vt:lpstr>Miscellaneous</vt:lpstr>
      <vt:lpstr>Photographer</vt:lpstr>
      <vt:lpstr>Photographer1</vt:lpstr>
      <vt:lpstr>Photographer2</vt:lpstr>
      <vt:lpstr>Photographer3</vt:lpstr>
      <vt:lpstr>Photographer4</vt:lpstr>
      <vt:lpstr>Souvenir</vt:lpstr>
      <vt:lpstr>Photographer!Vendor1</vt:lpstr>
      <vt:lpstr>Vendor1</vt:lpstr>
      <vt:lpstr>Photographer!Vendor2</vt:lpstr>
      <vt:lpstr>Vendor2</vt:lpstr>
      <vt:lpstr>Photographer!Vendor3</vt:lpstr>
      <vt:lpstr>Vendor3</vt:lpstr>
      <vt:lpstr>Photographer!Vendors</vt:lpstr>
      <vt:lpstr>Vendors</vt:lpstr>
      <vt:lpstr>Photographer!YXE</vt:lpstr>
      <vt:lpstr>YXE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 T2 Support</dc:creator>
  <cp:lastModifiedBy>MS T2 Support</cp:lastModifiedBy>
  <dcterms:created xsi:type="dcterms:W3CDTF">2024-11-12T20:01:40Z</dcterms:created>
  <dcterms:modified xsi:type="dcterms:W3CDTF">2024-11-12T21:40:06Z</dcterms:modified>
</cp:coreProperties>
</file>